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32dc3765e31620/Desktop/2024 forms and reports/"/>
    </mc:Choice>
  </mc:AlternateContent>
  <xr:revisionPtr revIDLastSave="16" documentId="8_{8E98D9D6-4C5A-4BD3-AFF0-DDFE97D02708}" xr6:coauthVersionLast="47" xr6:coauthVersionMax="47" xr10:uidLastSave="{B8984514-8EAD-4D29-AFA9-873337DAF7C6}"/>
  <bookViews>
    <workbookView xWindow="-120" yWindow="-120" windowWidth="24240" windowHeight="13020" xr2:uid="{00000000-000D-0000-FFFF-FFFF00000000}"/>
  </bookViews>
  <sheets>
    <sheet name="2017-18" sheetId="1" r:id="rId1"/>
    <sheet name="Sheet1" sheetId="2" r:id="rId2"/>
  </sheets>
  <definedNames>
    <definedName name="_xlnm.Print_Area" localSheetId="0">'2017-18'!$A$1:$K$69</definedName>
    <definedName name="Z_25995FAD_7942_4BBD_994B_150E065DEDC9_.wvu.Cols" localSheetId="0" hidden="1">'2017-18'!$H:$H</definedName>
  </definedNames>
  <calcPr calcId="191029"/>
  <customWorkbookViews>
    <customWorkbookView name="Lucero, Denise - NRCS-CD, Torrington, WY - Personal View" guid="{25995FAD-7942-4BBD-994B-150E065DEDC9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1" l="1"/>
  <c r="K48" i="1"/>
  <c r="K47" i="1"/>
  <c r="E51" i="1"/>
  <c r="E68" i="1" s="1"/>
  <c r="E49" i="1"/>
  <c r="K51" i="1"/>
  <c r="K50" i="1"/>
  <c r="K52" i="1"/>
  <c r="J26" i="1"/>
  <c r="J44" i="1"/>
  <c r="K43" i="1"/>
  <c r="K42" i="1"/>
  <c r="K41" i="1"/>
  <c r="K40" i="1"/>
  <c r="K24" i="1"/>
  <c r="K23" i="1"/>
  <c r="K22" i="1"/>
  <c r="K25" i="1"/>
  <c r="E29" i="1"/>
  <c r="K38" i="1"/>
  <c r="K37" i="1"/>
  <c r="K36" i="1"/>
  <c r="K35" i="1"/>
  <c r="K34" i="1"/>
  <c r="K33" i="1"/>
  <c r="K32" i="1"/>
  <c r="K31" i="1"/>
  <c r="K30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K26" i="1" l="1"/>
  <c r="K57" i="1" s="1"/>
  <c r="D68" i="1"/>
  <c r="J53" i="1" l="1"/>
  <c r="J58" i="1" l="1"/>
  <c r="K53" i="1" l="1"/>
  <c r="J59" i="1" l="1"/>
  <c r="J56" i="1"/>
  <c r="K44" i="1" l="1"/>
  <c r="K58" i="1" s="1"/>
  <c r="K56" i="1" l="1"/>
  <c r="K59" i="1" l="1"/>
  <c r="K60" i="1" l="1"/>
  <c r="K61" i="1" l="1"/>
  <c r="K62" i="1" s="1"/>
</calcChain>
</file>

<file path=xl/sharedStrings.xml><?xml version="1.0" encoding="utf-8"?>
<sst xmlns="http://schemas.openxmlformats.org/spreadsheetml/2006/main" count="106" uniqueCount="104">
  <si>
    <t>Date</t>
  </si>
  <si>
    <t>Torrington, WY 82240</t>
  </si>
  <si>
    <t>Name:</t>
  </si>
  <si>
    <t>Buffaloberry</t>
  </si>
  <si>
    <t>PLANTING OPTIONS</t>
  </si>
  <si>
    <t>Bare Root Subtotals</t>
  </si>
  <si>
    <t>Large Subtotals</t>
  </si>
  <si>
    <t>Options Subtotals</t>
  </si>
  <si>
    <t>DATE</t>
  </si>
  <si>
    <t># trees</t>
  </si>
  <si>
    <t>$ Total</t>
  </si>
  <si>
    <t xml:space="preserve">307.532.4880 </t>
  </si>
  <si>
    <t>BARE ROOT TREES</t>
  </si>
  <si>
    <t xml:space="preserve"> POTTED TREES</t>
  </si>
  <si>
    <t>TOTALS</t>
  </si>
  <si>
    <t>1441 East M Street</t>
  </si>
  <si>
    <t>Zip:</t>
  </si>
  <si>
    <t>City, State:</t>
  </si>
  <si>
    <t>Phone:</t>
  </si>
  <si>
    <t xml:space="preserve"> Conditions of Sale</t>
  </si>
  <si>
    <t>BARE ROOT SUBTOTAL</t>
  </si>
  <si>
    <t>OPTIONS SUBTOTAL</t>
  </si>
  <si>
    <t>Chokecherry, Common</t>
  </si>
  <si>
    <t>3) Trees and planting options must be paid for at time of order.</t>
  </si>
  <si>
    <t>Mailing Address:</t>
  </si>
  <si>
    <t>2) Bareroot stock is sold in quantities listed on this form only. Stock cannot be broken into smaller lots.</t>
  </si>
  <si>
    <t>Cotoneaster</t>
  </si>
  <si>
    <t>1) Stock is conservation grade and no tree purchased from the District can be resold as a living plant.</t>
  </si>
  <si>
    <t>Black Hills Spruce</t>
  </si>
  <si>
    <t>SUBTOTAL</t>
  </si>
  <si>
    <t>SALES TAX-5.25%</t>
  </si>
  <si>
    <r>
      <t xml:space="preserve">         </t>
    </r>
    <r>
      <rPr>
        <sz val="14"/>
        <color rgb="FFC00000"/>
        <rFont val="Calibri"/>
        <family val="2"/>
      </rPr>
      <t>Please make checks payable to NPVCD</t>
    </r>
  </si>
  <si>
    <t>**Prices and species availablity are subject to change without notice**</t>
  </si>
  <si>
    <t>5) Trees are living organisms and survival cannot be guaranteed. There is no implied warranty made on stock.</t>
  </si>
  <si>
    <t>4) Districts are not responsible for availability of trees from the nursery or substitutions made by nursery to fulfill orders.</t>
  </si>
  <si>
    <t>Elderberry, American</t>
  </si>
  <si>
    <t>Hazelnut, (Filbert)</t>
  </si>
  <si>
    <t>Buckeye, Ohio</t>
  </si>
  <si>
    <t>Cottonwood, Native or Soiuxland</t>
  </si>
  <si>
    <t>Honeylocust, Thornless</t>
  </si>
  <si>
    <t>Hawthorn, Douglas</t>
  </si>
  <si>
    <t>Oak, Bur or Northern Red</t>
  </si>
  <si>
    <t xml:space="preserve">Rocky Mountain Juniper  </t>
  </si>
  <si>
    <t>Signature</t>
  </si>
  <si>
    <t>Yes</t>
  </si>
  <si>
    <t>No</t>
  </si>
  <si>
    <t>I agree to the "Conditions of Sale" listed above:</t>
  </si>
  <si>
    <t>TOTAL:</t>
  </si>
  <si>
    <t>Eastern Red Cedar</t>
  </si>
  <si>
    <t>Ponderosa Pine</t>
  </si>
  <si>
    <t>Poplar, prairie sky</t>
  </si>
  <si>
    <t>#trees</t>
  </si>
  <si>
    <t>Fruit and Berries: Minimum 5 Per Species @ $2.40/tree</t>
  </si>
  <si>
    <t>Potted Trees: Minimum 10 per species @ $4.40/tree</t>
  </si>
  <si>
    <t xml:space="preserve">Cherry: nanking,sand,pin,red,black </t>
  </si>
  <si>
    <t>Apricot</t>
  </si>
  <si>
    <t>Cranberry,highbush</t>
  </si>
  <si>
    <t>Currant: Gold,Black,Wax</t>
  </si>
  <si>
    <t>Elderberry</t>
  </si>
  <si>
    <t>Serviceberry</t>
  </si>
  <si>
    <t>Plum,American</t>
  </si>
  <si>
    <t>Crabapple:Dolgo,Prairie Red</t>
  </si>
  <si>
    <t>Hackberry</t>
  </si>
  <si>
    <t>Walnut,Black</t>
  </si>
  <si>
    <t>Pear</t>
  </si>
  <si>
    <t>Aronia</t>
  </si>
  <si>
    <t>Mulberry</t>
  </si>
  <si>
    <t>Nannyberry</t>
  </si>
  <si>
    <t>Ash,Green</t>
  </si>
  <si>
    <t>Aspen</t>
  </si>
  <si>
    <t>Birch</t>
  </si>
  <si>
    <t>Catalpa</t>
  </si>
  <si>
    <t>Elm, Siberian,American,Princeton</t>
  </si>
  <si>
    <t>2023-24 Public Seedling Order Form</t>
  </si>
  <si>
    <t>Linden, Little Leaf,American</t>
  </si>
  <si>
    <t>Austrian Pine</t>
  </si>
  <si>
    <t>Scotch pine</t>
  </si>
  <si>
    <t>Lodgepole Pine</t>
  </si>
  <si>
    <t>Colorado Blue Spruce</t>
  </si>
  <si>
    <t>Norway Spruce</t>
  </si>
  <si>
    <t>Englemann Spruce</t>
  </si>
  <si>
    <t>Poplar,Prairie Sky</t>
  </si>
  <si>
    <t>Fir,Douglas</t>
  </si>
  <si>
    <t>Dogwood,Redosier</t>
  </si>
  <si>
    <t>Aspen,Quaking</t>
  </si>
  <si>
    <t>Cottonwood,Native or hybrid</t>
  </si>
  <si>
    <t>Fir,Concolor</t>
  </si>
  <si>
    <t>Fir,Canaan</t>
  </si>
  <si>
    <t>Rocky Mtn Juniper</t>
  </si>
  <si>
    <t>Pine</t>
  </si>
  <si>
    <t>Spruce</t>
  </si>
  <si>
    <t>Maple, Tatarian,silver,Red,Amur</t>
  </si>
  <si>
    <t>False Indigo</t>
  </si>
  <si>
    <t>TREES/SHRUBS: Min. 5 per species.  $2.40/tree</t>
  </si>
  <si>
    <t>Fir</t>
  </si>
  <si>
    <t>Email Address</t>
  </si>
  <si>
    <t>Sumac: staghorn,smooth, lemonade</t>
  </si>
  <si>
    <t>Pine Subtotal</t>
  </si>
  <si>
    <r>
      <t xml:space="preserve"> </t>
    </r>
    <r>
      <rPr>
        <b/>
        <sz val="10"/>
        <color rgb="FFFF0000"/>
        <rFont val="Calibri"/>
        <family val="2"/>
      </rPr>
      <t>POTTED SUBTOTAL</t>
    </r>
  </si>
  <si>
    <t>4x4 pre-cut squares-$5.00</t>
  </si>
  <si>
    <t>Wire Tree Protectors-$3.00</t>
  </si>
  <si>
    <t xml:space="preserve">Barrier - $112.00/roll-300ft </t>
  </si>
  <si>
    <t xml:space="preserve">BAREROOT CONIFERS </t>
  </si>
  <si>
    <t>Pine 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</si>
</sst>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9"/>
      <color indexed="10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theme="1"/>
      <name val="Calibri"/>
      <family val="2"/>
    </font>
    <font>
      <sz val="11"/>
      <color rgb="FFCC0000"/>
      <name val="Calibri"/>
      <family val="2"/>
    </font>
    <font>
      <sz val="14"/>
      <color rgb="FFC00000"/>
      <name val="Calibri"/>
      <family val="2"/>
    </font>
    <font>
      <sz val="8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color rgb="FFCC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9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44" fontId="11" fillId="2" borderId="27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4" fontId="11" fillId="2" borderId="2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4" fontId="2" fillId="0" borderId="52" xfId="0" applyNumberFormat="1" applyFont="1" applyBorder="1" applyAlignment="1">
      <alignment horizontal="center" vertical="center"/>
    </xf>
    <xf numFmtId="44" fontId="2" fillId="0" borderId="20" xfId="0" applyNumberFormat="1" applyFont="1" applyBorder="1" applyAlignment="1">
      <alignment horizontal="center" vertical="center"/>
    </xf>
    <xf numFmtId="44" fontId="2" fillId="0" borderId="45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44" fontId="2" fillId="0" borderId="57" xfId="0" applyNumberFormat="1" applyFont="1" applyBorder="1" applyAlignment="1">
      <alignment horizontal="center" vertical="center"/>
    </xf>
    <xf numFmtId="44" fontId="2" fillId="0" borderId="51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3" borderId="40" xfId="0" applyNumberFormat="1" applyFont="1" applyFill="1" applyBorder="1" applyAlignment="1">
      <alignment horizontal="center" vertical="center"/>
    </xf>
    <xf numFmtId="44" fontId="2" fillId="3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4" fontId="11" fillId="2" borderId="2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4" fontId="11" fillId="2" borderId="5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44" fontId="2" fillId="3" borderId="31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43" fontId="2" fillId="5" borderId="31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4" fontId="11" fillId="3" borderId="38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4" fontId="2" fillId="3" borderId="38" xfId="0" applyNumberFormat="1" applyFont="1" applyFill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4" fontId="2" fillId="0" borderId="8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43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4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2" fontId="9" fillId="5" borderId="16" xfId="0" applyNumberFormat="1" applyFont="1" applyFill="1" applyBorder="1" applyAlignment="1">
      <alignment horizontal="center" vertical="center"/>
    </xf>
    <xf numFmtId="2" fontId="9" fillId="5" borderId="17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3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" fillId="5" borderId="53" xfId="0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5" fillId="4" borderId="10" xfId="0" applyFont="1" applyFill="1" applyBorder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43" xfId="0" applyFont="1" applyFill="1" applyBorder="1" applyAlignment="1">
      <alignment horizontal="right" vertical="center"/>
    </xf>
    <xf numFmtId="44" fontId="11" fillId="7" borderId="9" xfId="0" applyNumberFormat="1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left" vertical="center"/>
    </xf>
    <xf numFmtId="0" fontId="1" fillId="5" borderId="42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" fillId="7" borderId="49" xfId="0" applyFont="1" applyFill="1" applyBorder="1" applyAlignment="1">
      <alignment vertical="center"/>
    </xf>
    <xf numFmtId="0" fontId="1" fillId="7" borderId="50" xfId="0" applyFont="1" applyFill="1" applyBorder="1" applyAlignment="1">
      <alignment vertical="center"/>
    </xf>
    <xf numFmtId="0" fontId="1" fillId="7" borderId="42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3" xfId="0" applyFont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24" fillId="5" borderId="15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3" fillId="6" borderId="15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0000"/>
      <color rgb="FF008000"/>
      <color rgb="FFFF3300"/>
      <color rgb="FFFFFF99"/>
      <color rgb="FFF5F3F7"/>
      <color rgb="FFF3D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836295</xdr:colOff>
      <xdr:row>0</xdr:row>
      <xdr:rowOff>17145</xdr:rowOff>
    </xdr:from>
    <xdr:to>
      <xdr:col>1</xdr:col>
      <xdr:colOff>41910</xdr:colOff>
      <xdr:row>0</xdr:row>
      <xdr:rowOff>190500</xdr:rowOff>
    </xdr:to>
    <xdr:pic>
      <xdr:nvPicPr>
        <xdr:cNvPr id="2" name="Picture 1" descr="cdlogo[1]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6295" y="17145"/>
          <a:ext cx="188595" cy="173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showWhiteSpace="0" topLeftCell="A45" zoomScaleNormal="100" workbookViewId="0">
      <selection activeCell="J51" sqref="J51"/>
    </sheetView>
  </sheetViews>
  <sheetFormatPr defaultColWidth="9.140625" defaultRowHeight="12" customHeight="1" x14ac:dyDescent="0.25"/>
  <cols>
    <col min="1" max="1" width="14.28515625" style="7" customWidth="1"/>
    <col min="2" max="3" width="9.7109375" style="7" customWidth="1"/>
    <col min="4" max="4" width="6.5703125" style="7" customWidth="1"/>
    <col min="5" max="5" width="9.7109375" style="7" customWidth="1"/>
    <col min="6" max="6" width="4" style="7" customWidth="1"/>
    <col min="7" max="7" width="23" style="7" customWidth="1"/>
    <col min="8" max="8" width="25.140625" style="7" hidden="1" customWidth="1"/>
    <col min="9" max="9" width="13" style="7" customWidth="1"/>
    <col min="10" max="10" width="6.5703125" style="7" customWidth="1"/>
    <col min="11" max="11" width="9.7109375" style="7" customWidth="1"/>
    <col min="12" max="16384" width="9.140625" style="7"/>
  </cols>
  <sheetData>
    <row r="1" spans="1:11" ht="18.75" customHeight="1" thickBot="1" x14ac:dyDescent="0.3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2" customHeight="1" x14ac:dyDescent="0.25">
      <c r="A2" s="1" t="s">
        <v>2</v>
      </c>
      <c r="B2" s="134"/>
      <c r="C2" s="134"/>
      <c r="D2" s="134"/>
      <c r="E2" s="2"/>
      <c r="F2" s="2"/>
      <c r="G2" s="3" t="s">
        <v>0</v>
      </c>
      <c r="H2" s="4"/>
      <c r="I2" s="103"/>
      <c r="J2" s="103"/>
      <c r="K2" s="5"/>
    </row>
    <row r="3" spans="1:11" ht="12" customHeight="1" x14ac:dyDescent="0.25">
      <c r="A3" s="6" t="s">
        <v>24</v>
      </c>
      <c r="B3" s="135"/>
      <c r="C3" s="135"/>
      <c r="D3" s="135"/>
      <c r="K3" s="8"/>
    </row>
    <row r="4" spans="1:11" ht="12" customHeight="1" x14ac:dyDescent="0.25">
      <c r="A4" s="6" t="s">
        <v>17</v>
      </c>
      <c r="B4" s="135"/>
      <c r="C4" s="135"/>
      <c r="D4" s="135"/>
      <c r="G4" s="110" t="s">
        <v>15</v>
      </c>
      <c r="H4" s="110"/>
      <c r="I4" s="110"/>
      <c r="J4" s="110"/>
      <c r="K4" s="111"/>
    </row>
    <row r="5" spans="1:11" ht="12" customHeight="1" x14ac:dyDescent="0.25">
      <c r="A5" s="6" t="s">
        <v>16</v>
      </c>
      <c r="B5" s="135"/>
      <c r="C5" s="135"/>
      <c r="D5" s="135"/>
      <c r="G5" s="110" t="s">
        <v>1</v>
      </c>
      <c r="H5" s="110"/>
      <c r="I5" s="110"/>
      <c r="J5" s="110"/>
      <c r="K5" s="111"/>
    </row>
    <row r="6" spans="1:11" ht="12" customHeight="1" x14ac:dyDescent="0.25">
      <c r="A6" s="6" t="s">
        <v>18</v>
      </c>
      <c r="B6" s="135"/>
      <c r="C6" s="135"/>
      <c r="D6" s="135"/>
      <c r="E6" s="9"/>
      <c r="F6" s="9"/>
      <c r="G6" s="110" t="s">
        <v>11</v>
      </c>
      <c r="H6" s="110"/>
      <c r="I6" s="110"/>
      <c r="J6" s="110"/>
      <c r="K6" s="111"/>
    </row>
    <row r="7" spans="1:11" ht="12" customHeight="1" thickBot="1" x14ac:dyDescent="0.3">
      <c r="A7" s="51" t="s">
        <v>95</v>
      </c>
      <c r="B7" s="139"/>
      <c r="C7" s="139"/>
      <c r="D7" s="139"/>
      <c r="E7" s="9"/>
      <c r="F7" s="9"/>
      <c r="G7" s="121"/>
      <c r="H7" s="121"/>
      <c r="I7" s="121"/>
      <c r="J7" s="121"/>
      <c r="K7" s="122"/>
    </row>
    <row r="8" spans="1:11" ht="12" customHeight="1" x14ac:dyDescent="0.25">
      <c r="A8" s="104" t="s">
        <v>19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2" customHeight="1" x14ac:dyDescent="0.25">
      <c r="A9" s="112" t="s">
        <v>27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1" ht="12" customHeight="1" x14ac:dyDescent="0.25">
      <c r="A10" s="112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12" customHeight="1" x14ac:dyDescent="0.25">
      <c r="A11" s="112" t="s">
        <v>23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 ht="12" customHeight="1" x14ac:dyDescent="0.25">
      <c r="A12" s="136" t="s">
        <v>34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2" customHeight="1" thickBot="1" x14ac:dyDescent="0.3">
      <c r="A13" s="100" t="s">
        <v>33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</row>
    <row r="14" spans="1:11" ht="12" customHeight="1" x14ac:dyDescent="0.25">
      <c r="A14" s="52"/>
      <c r="B14" s="10"/>
      <c r="C14" s="10"/>
      <c r="D14" s="10"/>
      <c r="E14" s="10"/>
      <c r="F14" s="10"/>
      <c r="G14" s="10"/>
      <c r="H14" s="10"/>
      <c r="I14" s="10"/>
      <c r="J14" s="10"/>
      <c r="K14" s="53"/>
    </row>
    <row r="15" spans="1:11" ht="12" customHeight="1" thickBot="1" x14ac:dyDescent="0.3">
      <c r="A15" s="16"/>
      <c r="B15" s="49"/>
      <c r="C15" s="49"/>
      <c r="D15" s="49"/>
      <c r="E15" s="49"/>
      <c r="F15" s="10"/>
      <c r="G15" s="77"/>
      <c r="H15" s="49"/>
      <c r="J15" s="78"/>
      <c r="K15" s="79"/>
    </row>
    <row r="16" spans="1:11" ht="12" customHeight="1" thickBot="1" x14ac:dyDescent="0.3">
      <c r="A16" s="95" t="s">
        <v>46</v>
      </c>
      <c r="B16" s="96"/>
      <c r="C16" s="96"/>
      <c r="D16" s="96"/>
      <c r="E16" s="96"/>
      <c r="F16" s="96"/>
      <c r="G16" s="81" t="s">
        <v>43</v>
      </c>
      <c r="J16" s="126" t="s">
        <v>8</v>
      </c>
      <c r="K16" s="127"/>
    </row>
    <row r="17" spans="1:11" ht="12" customHeight="1" x14ac:dyDescent="0.25">
      <c r="A17" s="115" t="s">
        <v>12</v>
      </c>
      <c r="B17" s="116"/>
      <c r="C17" s="116"/>
      <c r="D17" s="116"/>
      <c r="E17" s="117"/>
      <c r="F17" s="54"/>
      <c r="G17" s="115" t="s">
        <v>13</v>
      </c>
      <c r="H17" s="116"/>
      <c r="I17" s="116"/>
      <c r="J17" s="116"/>
      <c r="K17" s="117"/>
    </row>
    <row r="18" spans="1:11" ht="12" customHeight="1" thickBot="1" x14ac:dyDescent="0.3">
      <c r="A18" s="118"/>
      <c r="B18" s="119"/>
      <c r="C18" s="119"/>
      <c r="D18" s="119"/>
      <c r="E18" s="120"/>
      <c r="F18" s="55"/>
      <c r="G18" s="118"/>
      <c r="H18" s="119"/>
      <c r="I18" s="119"/>
      <c r="J18" s="119"/>
      <c r="K18" s="120"/>
    </row>
    <row r="19" spans="1:11" ht="14.25" customHeight="1" thickBot="1" x14ac:dyDescent="0.3">
      <c r="A19" s="128" t="s">
        <v>52</v>
      </c>
      <c r="B19" s="129"/>
      <c r="C19" s="129"/>
      <c r="D19" s="129"/>
      <c r="E19" s="130"/>
      <c r="F19" s="56"/>
      <c r="G19" s="140" t="s">
        <v>53</v>
      </c>
      <c r="H19" s="141"/>
      <c r="I19" s="141"/>
      <c r="J19" s="141"/>
      <c r="K19" s="142"/>
    </row>
    <row r="20" spans="1:11" ht="12" customHeight="1" thickBot="1" x14ac:dyDescent="0.3">
      <c r="A20" s="147"/>
      <c r="B20" s="148"/>
      <c r="C20" s="148"/>
      <c r="D20" s="148"/>
      <c r="E20" s="149"/>
      <c r="F20" s="57"/>
      <c r="G20" s="123"/>
      <c r="H20" s="124"/>
      <c r="I20" s="125"/>
      <c r="J20" s="58" t="s">
        <v>51</v>
      </c>
      <c r="K20" s="59" t="s">
        <v>10</v>
      </c>
    </row>
    <row r="21" spans="1:11" ht="12" customHeight="1" thickBot="1" x14ac:dyDescent="0.3">
      <c r="A21" s="143"/>
      <c r="B21" s="144"/>
      <c r="C21" s="144"/>
      <c r="D21" s="145"/>
      <c r="E21" s="146"/>
      <c r="F21" s="57"/>
      <c r="G21" s="84"/>
      <c r="H21" s="85"/>
      <c r="I21" s="86"/>
      <c r="J21" s="87"/>
      <c r="K21" s="83"/>
    </row>
    <row r="22" spans="1:11" ht="12" customHeight="1" x14ac:dyDescent="0.25">
      <c r="A22" s="131" t="s">
        <v>55</v>
      </c>
      <c r="B22" s="132"/>
      <c r="C22" s="133"/>
      <c r="D22" s="26"/>
      <c r="E22" s="29">
        <f t="shared" ref="E22:E40" si="0">SUM(D22*2.4)</f>
        <v>0</v>
      </c>
      <c r="F22" s="55"/>
      <c r="G22" s="92" t="s">
        <v>75</v>
      </c>
      <c r="H22" s="93"/>
      <c r="I22" s="94"/>
      <c r="J22" s="37"/>
      <c r="K22" s="42">
        <f>SUM(J22*4.4)</f>
        <v>0</v>
      </c>
    </row>
    <row r="23" spans="1:11" ht="12" customHeight="1" x14ac:dyDescent="0.25">
      <c r="A23" s="107" t="s">
        <v>3</v>
      </c>
      <c r="B23" s="108"/>
      <c r="C23" s="109"/>
      <c r="D23" s="27"/>
      <c r="E23" s="20">
        <f t="shared" si="0"/>
        <v>0</v>
      </c>
      <c r="F23" s="60"/>
      <c r="G23" s="150" t="s">
        <v>49</v>
      </c>
      <c r="H23" s="151"/>
      <c r="I23" s="152"/>
      <c r="J23" s="38"/>
      <c r="K23" s="39">
        <f>SUM(J23*4.4)</f>
        <v>0</v>
      </c>
    </row>
    <row r="24" spans="1:11" ht="12" customHeight="1" x14ac:dyDescent="0.25">
      <c r="A24" s="107" t="s">
        <v>54</v>
      </c>
      <c r="B24" s="108"/>
      <c r="C24" s="109"/>
      <c r="D24" s="26"/>
      <c r="E24" s="20">
        <f t="shared" si="0"/>
        <v>0</v>
      </c>
      <c r="F24" s="50"/>
      <c r="G24" s="107" t="s">
        <v>76</v>
      </c>
      <c r="H24" s="108"/>
      <c r="I24" s="109"/>
      <c r="J24" s="40"/>
      <c r="K24" s="39">
        <f>SUM(J24*4.4)</f>
        <v>0</v>
      </c>
    </row>
    <row r="25" spans="1:11" ht="12" customHeight="1" thickBot="1" x14ac:dyDescent="0.3">
      <c r="A25" s="107" t="s">
        <v>56</v>
      </c>
      <c r="B25" s="108"/>
      <c r="C25" s="109"/>
      <c r="D25" s="26"/>
      <c r="E25" s="28">
        <f t="shared" si="0"/>
        <v>0</v>
      </c>
      <c r="F25" s="55"/>
      <c r="G25" s="161" t="s">
        <v>77</v>
      </c>
      <c r="H25" s="162"/>
      <c r="I25" s="163"/>
      <c r="J25" s="41"/>
      <c r="K25" s="42">
        <f>SUM(J25*4.4)</f>
        <v>0</v>
      </c>
    </row>
    <row r="26" spans="1:11" ht="12" customHeight="1" thickBot="1" x14ac:dyDescent="0.3">
      <c r="A26" s="107" t="s">
        <v>22</v>
      </c>
      <c r="B26" s="108"/>
      <c r="C26" s="109"/>
      <c r="D26" s="26"/>
      <c r="E26" s="21">
        <f t="shared" si="0"/>
        <v>0</v>
      </c>
      <c r="F26" s="55"/>
      <c r="G26" s="158" t="s">
        <v>97</v>
      </c>
      <c r="H26" s="159"/>
      <c r="I26" s="160"/>
      <c r="J26" s="43">
        <f>SUM(J22:J25)</f>
        <v>0</v>
      </c>
      <c r="K26" s="44">
        <f>+SUM(K22:K25)</f>
        <v>0</v>
      </c>
    </row>
    <row r="27" spans="1:11" ht="12" customHeight="1" thickBot="1" x14ac:dyDescent="0.3">
      <c r="A27" s="107" t="s">
        <v>57</v>
      </c>
      <c r="B27" s="108"/>
      <c r="C27" s="109"/>
      <c r="D27" s="26"/>
      <c r="E27" s="20">
        <f t="shared" si="0"/>
        <v>0</v>
      </c>
      <c r="G27" s="16"/>
      <c r="I27" s="17"/>
      <c r="J27" s="25"/>
      <c r="K27" s="8"/>
    </row>
    <row r="28" spans="1:11" ht="12" customHeight="1" thickBot="1" x14ac:dyDescent="0.3">
      <c r="A28" s="107" t="s">
        <v>58</v>
      </c>
      <c r="B28" s="108"/>
      <c r="C28" s="109"/>
      <c r="D28" s="26"/>
      <c r="E28" s="20">
        <f t="shared" si="0"/>
        <v>0</v>
      </c>
      <c r="F28" s="57"/>
      <c r="G28" s="167"/>
      <c r="H28" s="168"/>
      <c r="I28" s="168"/>
      <c r="J28" s="168"/>
      <c r="K28" s="169"/>
    </row>
    <row r="29" spans="1:11" ht="12" customHeight="1" thickBot="1" x14ac:dyDescent="0.3">
      <c r="A29" s="107" t="s">
        <v>59</v>
      </c>
      <c r="B29" s="108"/>
      <c r="C29" s="109"/>
      <c r="D29" s="26"/>
      <c r="E29" s="20">
        <f t="shared" si="0"/>
        <v>0</v>
      </c>
      <c r="F29" s="57"/>
      <c r="G29" s="170"/>
      <c r="H29" s="171"/>
      <c r="I29" s="172"/>
      <c r="J29" s="61" t="s">
        <v>9</v>
      </c>
      <c r="K29" s="62" t="s">
        <v>10</v>
      </c>
    </row>
    <row r="30" spans="1:11" ht="12" customHeight="1" x14ac:dyDescent="0.25">
      <c r="A30" s="107" t="s">
        <v>60</v>
      </c>
      <c r="B30" s="108"/>
      <c r="C30" s="109"/>
      <c r="D30" s="26"/>
      <c r="E30" s="20">
        <f t="shared" si="0"/>
        <v>0</v>
      </c>
      <c r="F30" s="55"/>
      <c r="G30" s="156" t="s">
        <v>42</v>
      </c>
      <c r="H30" s="157"/>
      <c r="I30" s="157"/>
      <c r="J30" s="45"/>
      <c r="K30" s="13">
        <f t="shared" ref="K30:K38" si="1">SUM(J30*4.4)</f>
        <v>0</v>
      </c>
    </row>
    <row r="31" spans="1:11" ht="12" customHeight="1" x14ac:dyDescent="0.25">
      <c r="A31" s="107" t="s">
        <v>35</v>
      </c>
      <c r="B31" s="108"/>
      <c r="C31" s="109"/>
      <c r="D31" s="26"/>
      <c r="E31" s="28">
        <f t="shared" si="0"/>
        <v>0</v>
      </c>
      <c r="F31" s="57"/>
      <c r="G31" s="107" t="s">
        <v>48</v>
      </c>
      <c r="H31" s="108"/>
      <c r="I31" s="109"/>
      <c r="J31" s="14"/>
      <c r="K31" s="15">
        <f t="shared" si="1"/>
        <v>0</v>
      </c>
    </row>
    <row r="32" spans="1:11" ht="12" customHeight="1" x14ac:dyDescent="0.25">
      <c r="A32" s="107" t="s">
        <v>36</v>
      </c>
      <c r="B32" s="108"/>
      <c r="C32" s="109"/>
      <c r="D32" s="26"/>
      <c r="E32" s="21">
        <f t="shared" si="0"/>
        <v>0</v>
      </c>
      <c r="F32" s="57"/>
      <c r="G32" s="107" t="s">
        <v>78</v>
      </c>
      <c r="H32" s="108"/>
      <c r="I32" s="109"/>
      <c r="J32" s="14"/>
      <c r="K32" s="15">
        <f t="shared" si="1"/>
        <v>0</v>
      </c>
    </row>
    <row r="33" spans="1:11" ht="12" customHeight="1" x14ac:dyDescent="0.25">
      <c r="A33" s="107" t="s">
        <v>61</v>
      </c>
      <c r="B33" s="108"/>
      <c r="C33" s="109"/>
      <c r="D33" s="26"/>
      <c r="E33" s="21">
        <f t="shared" si="0"/>
        <v>0</v>
      </c>
      <c r="F33" s="57"/>
      <c r="G33" s="107" t="s">
        <v>79</v>
      </c>
      <c r="H33" s="108"/>
      <c r="I33" s="109"/>
      <c r="J33" s="46"/>
      <c r="K33" s="15">
        <f t="shared" si="1"/>
        <v>0</v>
      </c>
    </row>
    <row r="34" spans="1:11" ht="12" customHeight="1" x14ac:dyDescent="0.25">
      <c r="A34" s="107" t="s">
        <v>62</v>
      </c>
      <c r="B34" s="108"/>
      <c r="C34" s="109"/>
      <c r="D34" s="26"/>
      <c r="E34" s="21">
        <f t="shared" si="0"/>
        <v>0</v>
      </c>
      <c r="F34" s="57"/>
      <c r="G34" s="107" t="s">
        <v>80</v>
      </c>
      <c r="H34" s="108"/>
      <c r="I34" s="109"/>
      <c r="J34" s="12"/>
      <c r="K34" s="15">
        <f t="shared" si="1"/>
        <v>0</v>
      </c>
    </row>
    <row r="35" spans="1:11" ht="12" customHeight="1" x14ac:dyDescent="0.25">
      <c r="A35" s="107" t="s">
        <v>63</v>
      </c>
      <c r="B35" s="108"/>
      <c r="C35" s="109"/>
      <c r="D35" s="26"/>
      <c r="E35" s="21">
        <f t="shared" si="0"/>
        <v>0</v>
      </c>
      <c r="F35" s="55"/>
      <c r="G35" s="150" t="s">
        <v>28</v>
      </c>
      <c r="H35" s="151"/>
      <c r="I35" s="152"/>
      <c r="J35" s="46"/>
      <c r="K35" s="15">
        <f t="shared" si="1"/>
        <v>0</v>
      </c>
    </row>
    <row r="36" spans="1:11" ht="12" customHeight="1" x14ac:dyDescent="0.25">
      <c r="A36" s="107" t="s">
        <v>64</v>
      </c>
      <c r="B36" s="108"/>
      <c r="C36" s="109"/>
      <c r="D36" s="26"/>
      <c r="E36" s="21">
        <f t="shared" si="0"/>
        <v>0</v>
      </c>
      <c r="G36" s="107" t="s">
        <v>82</v>
      </c>
      <c r="H36" s="108"/>
      <c r="I36" s="109"/>
      <c r="J36" s="14"/>
      <c r="K36" s="15">
        <f t="shared" si="1"/>
        <v>0</v>
      </c>
    </row>
    <row r="37" spans="1:11" ht="12" customHeight="1" x14ac:dyDescent="0.25">
      <c r="A37" s="107" t="s">
        <v>65</v>
      </c>
      <c r="B37" s="108"/>
      <c r="C37" s="109"/>
      <c r="D37" s="26"/>
      <c r="E37" s="21">
        <f t="shared" si="0"/>
        <v>0</v>
      </c>
      <c r="F37" s="55"/>
      <c r="G37" s="47" t="s">
        <v>86</v>
      </c>
      <c r="H37" s="48"/>
      <c r="I37" s="82"/>
      <c r="J37" s="14"/>
      <c r="K37" s="15">
        <f t="shared" si="1"/>
        <v>0</v>
      </c>
    </row>
    <row r="38" spans="1:11" ht="12" customHeight="1" thickBot="1" x14ac:dyDescent="0.3">
      <c r="A38" s="107" t="s">
        <v>66</v>
      </c>
      <c r="B38" s="108"/>
      <c r="C38" s="109"/>
      <c r="D38" s="26"/>
      <c r="E38" s="21">
        <f t="shared" si="0"/>
        <v>0</v>
      </c>
      <c r="F38" s="55"/>
      <c r="G38" s="47" t="s">
        <v>87</v>
      </c>
      <c r="H38" s="48"/>
      <c r="I38" s="11"/>
      <c r="J38" s="14"/>
      <c r="K38" s="15">
        <f t="shared" si="1"/>
        <v>0</v>
      </c>
    </row>
    <row r="39" spans="1:11" ht="12" customHeight="1" thickBot="1" x14ac:dyDescent="0.3">
      <c r="A39" s="107" t="s">
        <v>67</v>
      </c>
      <c r="B39" s="108"/>
      <c r="C39" s="109"/>
      <c r="D39" s="26"/>
      <c r="E39" s="20">
        <f t="shared" si="0"/>
        <v>0</v>
      </c>
      <c r="F39" s="57"/>
      <c r="G39" s="164"/>
      <c r="H39" s="165"/>
      <c r="I39" s="165"/>
      <c r="J39" s="165"/>
      <c r="K39" s="166"/>
    </row>
    <row r="40" spans="1:11" ht="12" customHeight="1" thickBot="1" x14ac:dyDescent="0.3">
      <c r="A40" s="107"/>
      <c r="B40" s="108"/>
      <c r="C40" s="109"/>
      <c r="D40" s="26"/>
      <c r="E40" s="29">
        <f t="shared" si="0"/>
        <v>0</v>
      </c>
      <c r="F40" s="57"/>
      <c r="G40" s="153" t="s">
        <v>83</v>
      </c>
      <c r="H40" s="154"/>
      <c r="I40" s="155"/>
      <c r="J40" s="12"/>
      <c r="K40" s="13">
        <f>SUM(J40*4.4)</f>
        <v>0</v>
      </c>
    </row>
    <row r="41" spans="1:11" ht="12" customHeight="1" thickBot="1" x14ac:dyDescent="0.3">
      <c r="A41" s="205" t="s">
        <v>93</v>
      </c>
      <c r="B41" s="206"/>
      <c r="C41" s="206"/>
      <c r="D41" s="206"/>
      <c r="E41" s="59"/>
      <c r="F41" s="57"/>
      <c r="G41" s="150" t="s">
        <v>84</v>
      </c>
      <c r="H41" s="151"/>
      <c r="I41" s="152"/>
      <c r="J41" s="14"/>
      <c r="K41" s="15">
        <f>SUM(J41*4.4)</f>
        <v>0</v>
      </c>
    </row>
    <row r="42" spans="1:11" ht="12" customHeight="1" x14ac:dyDescent="0.25">
      <c r="A42" s="207" t="s">
        <v>68</v>
      </c>
      <c r="B42" s="208"/>
      <c r="C42" s="209"/>
      <c r="D42" s="26"/>
      <c r="E42" s="19">
        <f t="shared" ref="E42:E66" si="2">SUM(D42*2.4)</f>
        <v>0</v>
      </c>
      <c r="F42" s="57"/>
      <c r="G42" s="210" t="s">
        <v>81</v>
      </c>
      <c r="H42" s="211"/>
      <c r="I42" s="212"/>
      <c r="J42" s="14"/>
      <c r="K42" s="15">
        <f>SUM(J42*4.4)</f>
        <v>0</v>
      </c>
    </row>
    <row r="43" spans="1:11" ht="12" customHeight="1" thickBot="1" x14ac:dyDescent="0.3">
      <c r="A43" s="107" t="s">
        <v>69</v>
      </c>
      <c r="B43" s="108"/>
      <c r="C43" s="109"/>
      <c r="D43" s="26"/>
      <c r="E43" s="21">
        <f t="shared" si="2"/>
        <v>0</v>
      </c>
      <c r="F43" s="57"/>
      <c r="G43" s="150" t="s">
        <v>85</v>
      </c>
      <c r="H43" s="151"/>
      <c r="I43" s="152"/>
      <c r="J43" s="63"/>
      <c r="K43" s="15">
        <f>SUM(J43*4.4)</f>
        <v>0</v>
      </c>
    </row>
    <row r="44" spans="1:11" ht="12" customHeight="1" thickBot="1" x14ac:dyDescent="0.3">
      <c r="A44" s="107" t="s">
        <v>37</v>
      </c>
      <c r="B44" s="108"/>
      <c r="C44" s="109"/>
      <c r="D44" s="26"/>
      <c r="E44" s="21">
        <f t="shared" si="2"/>
        <v>0</v>
      </c>
      <c r="F44" s="57"/>
      <c r="G44" s="218" t="s">
        <v>98</v>
      </c>
      <c r="H44" s="183"/>
      <c r="I44" s="219"/>
      <c r="J44" s="64">
        <f>SUM(J30:J43)</f>
        <v>0</v>
      </c>
      <c r="K44" s="65">
        <f>SUM(K30:K40:K43)</f>
        <v>0</v>
      </c>
    </row>
    <row r="45" spans="1:11" ht="12" customHeight="1" thickBot="1" x14ac:dyDescent="0.3">
      <c r="A45" s="107" t="s">
        <v>70</v>
      </c>
      <c r="B45" s="108"/>
      <c r="C45" s="109"/>
      <c r="D45" s="26"/>
      <c r="E45" s="21">
        <f t="shared" si="2"/>
        <v>0</v>
      </c>
      <c r="F45" s="57"/>
      <c r="G45" s="16"/>
      <c r="I45" s="17"/>
      <c r="J45" s="17"/>
      <c r="K45" s="18"/>
    </row>
    <row r="46" spans="1:11" ht="12" customHeight="1" thickBot="1" x14ac:dyDescent="0.3">
      <c r="A46" s="107" t="s">
        <v>38</v>
      </c>
      <c r="B46" s="108"/>
      <c r="C46" s="109"/>
      <c r="D46" s="26"/>
      <c r="E46" s="21">
        <f t="shared" si="2"/>
        <v>0</v>
      </c>
      <c r="F46" s="57"/>
      <c r="G46" s="220" t="s">
        <v>4</v>
      </c>
      <c r="H46" s="206"/>
      <c r="I46" s="206"/>
      <c r="J46" s="206"/>
      <c r="K46" s="221"/>
    </row>
    <row r="47" spans="1:11" ht="12" customHeight="1" x14ac:dyDescent="0.25">
      <c r="A47" s="107" t="s">
        <v>71</v>
      </c>
      <c r="B47" s="108"/>
      <c r="C47" s="109"/>
      <c r="D47" s="26"/>
      <c r="E47" s="21">
        <f t="shared" si="2"/>
        <v>0</v>
      </c>
      <c r="F47" s="55"/>
      <c r="G47" s="107" t="s">
        <v>100</v>
      </c>
      <c r="H47" s="228"/>
      <c r="I47" s="229"/>
      <c r="J47" s="66"/>
      <c r="K47" s="19">
        <f>SUM(J47*3)</f>
        <v>0</v>
      </c>
    </row>
    <row r="48" spans="1:11" ht="12" customHeight="1" x14ac:dyDescent="0.25">
      <c r="A48" s="107" t="s">
        <v>72</v>
      </c>
      <c r="B48" s="108"/>
      <c r="C48" s="109"/>
      <c r="D48" s="26"/>
      <c r="E48" s="21">
        <f t="shared" si="2"/>
        <v>0</v>
      </c>
      <c r="F48" s="55"/>
      <c r="G48" s="107" t="s">
        <v>99</v>
      </c>
      <c r="H48" s="228"/>
      <c r="I48" s="229"/>
      <c r="J48" s="67"/>
      <c r="K48" s="21">
        <f>SUM(J48*5)</f>
        <v>0</v>
      </c>
    </row>
    <row r="49" spans="1:11" ht="12" customHeight="1" x14ac:dyDescent="0.25">
      <c r="A49" s="47"/>
      <c r="B49" s="48"/>
      <c r="C49" s="82"/>
      <c r="D49" s="26"/>
      <c r="E49" s="21">
        <f>SUM(D49*2.4)</f>
        <v>0</v>
      </c>
      <c r="F49" s="57"/>
      <c r="G49" s="215" t="s">
        <v>101</v>
      </c>
      <c r="H49" s="216"/>
      <c r="I49" s="217"/>
      <c r="J49" s="68"/>
      <c r="K49" s="21">
        <f>SUM(J49*112)</f>
        <v>0</v>
      </c>
    </row>
    <row r="50" spans="1:11" ht="12" customHeight="1" x14ac:dyDescent="0.25">
      <c r="A50" s="107" t="s">
        <v>26</v>
      </c>
      <c r="B50" s="108"/>
      <c r="C50" s="109"/>
      <c r="D50" s="26"/>
      <c r="E50" s="21">
        <f t="shared" si="2"/>
        <v>0</v>
      </c>
      <c r="F50" s="57"/>
      <c r="G50" s="107"/>
      <c r="H50" s="228"/>
      <c r="I50" s="229"/>
      <c r="J50" s="68"/>
      <c r="K50" s="20">
        <f>SUM(J50*50)</f>
        <v>0</v>
      </c>
    </row>
    <row r="51" spans="1:11" ht="12" customHeight="1" x14ac:dyDescent="0.25">
      <c r="A51" s="47"/>
      <c r="B51" s="48"/>
      <c r="C51" s="82"/>
      <c r="D51" s="26"/>
      <c r="E51" s="21">
        <f>SUM(D51*2.4)</f>
        <v>0</v>
      </c>
      <c r="F51" s="57"/>
      <c r="G51" s="107"/>
      <c r="H51" s="228"/>
      <c r="I51" s="229"/>
      <c r="J51" s="68"/>
      <c r="K51" s="20">
        <f>SUM(J51*5)</f>
        <v>0</v>
      </c>
    </row>
    <row r="52" spans="1:11" ht="12" customHeight="1" thickBot="1" x14ac:dyDescent="0.3">
      <c r="A52" s="107" t="s">
        <v>40</v>
      </c>
      <c r="B52" s="108"/>
      <c r="C52" s="109"/>
      <c r="D52" s="27"/>
      <c r="E52" s="21">
        <f t="shared" si="2"/>
        <v>0</v>
      </c>
      <c r="F52" s="57"/>
      <c r="G52" s="107"/>
      <c r="H52" s="228"/>
      <c r="I52" s="229"/>
      <c r="J52" s="68"/>
      <c r="K52" s="20">
        <f>SUM(J52*112)</f>
        <v>0</v>
      </c>
    </row>
    <row r="53" spans="1:11" ht="12" customHeight="1" thickBot="1" x14ac:dyDescent="0.3">
      <c r="A53" s="107" t="s">
        <v>39</v>
      </c>
      <c r="B53" s="108"/>
      <c r="C53" s="109"/>
      <c r="D53" s="26"/>
      <c r="E53" s="21">
        <f t="shared" si="2"/>
        <v>0</v>
      </c>
      <c r="F53" s="57"/>
      <c r="G53" s="88" t="s">
        <v>21</v>
      </c>
      <c r="H53" s="22"/>
      <c r="I53" s="23"/>
      <c r="J53" s="64">
        <f>SUM(J47:J52)</f>
        <v>0</v>
      </c>
      <c r="K53" s="69">
        <f>SUM(K47:K52)</f>
        <v>0</v>
      </c>
    </row>
    <row r="54" spans="1:11" ht="12" customHeight="1" thickBot="1" x14ac:dyDescent="0.3">
      <c r="A54" s="107" t="s">
        <v>92</v>
      </c>
      <c r="B54" s="108"/>
      <c r="C54" s="109"/>
      <c r="D54" s="26"/>
      <c r="E54" s="21">
        <f t="shared" si="2"/>
        <v>0</v>
      </c>
      <c r="F54" s="57"/>
      <c r="G54" s="24"/>
      <c r="I54" s="25"/>
      <c r="J54" s="17"/>
      <c r="K54" s="18"/>
    </row>
    <row r="55" spans="1:11" ht="12" customHeight="1" thickBot="1" x14ac:dyDescent="0.3">
      <c r="A55" s="107" t="s">
        <v>74</v>
      </c>
      <c r="B55" s="108"/>
      <c r="C55" s="109"/>
      <c r="D55" s="30"/>
      <c r="E55" s="21">
        <f t="shared" si="2"/>
        <v>0</v>
      </c>
      <c r="F55" s="57"/>
      <c r="G55" s="225" t="s">
        <v>14</v>
      </c>
      <c r="H55" s="226"/>
      <c r="I55" s="226"/>
      <c r="J55" s="226"/>
      <c r="K55" s="227"/>
    </row>
    <row r="56" spans="1:11" ht="12" customHeight="1" x14ac:dyDescent="0.25">
      <c r="A56" s="107" t="s">
        <v>91</v>
      </c>
      <c r="B56" s="108"/>
      <c r="C56" s="109"/>
      <c r="D56" s="27"/>
      <c r="E56" s="20">
        <f t="shared" si="2"/>
        <v>0</v>
      </c>
      <c r="F56" s="57"/>
      <c r="G56" s="213" t="s">
        <v>5</v>
      </c>
      <c r="H56" s="214"/>
      <c r="I56" s="214"/>
      <c r="J56" s="70">
        <f>SUM(D68)</f>
        <v>0</v>
      </c>
      <c r="K56" s="71">
        <f>SUM(E68)</f>
        <v>0</v>
      </c>
    </row>
    <row r="57" spans="1:11" ht="12" customHeight="1" x14ac:dyDescent="0.25">
      <c r="A57" s="210" t="s">
        <v>41</v>
      </c>
      <c r="B57" s="211"/>
      <c r="C57" s="212"/>
      <c r="D57" s="26"/>
      <c r="E57" s="20">
        <f t="shared" si="2"/>
        <v>0</v>
      </c>
      <c r="F57" s="72"/>
      <c r="G57" s="222" t="s">
        <v>103</v>
      </c>
      <c r="H57" s="223"/>
      <c r="I57" s="224"/>
      <c r="J57" s="70">
        <v>0</v>
      </c>
      <c r="K57" s="20">
        <f>SUM(K26)</f>
        <v>0</v>
      </c>
    </row>
    <row r="58" spans="1:11" ht="12" customHeight="1" x14ac:dyDescent="0.25">
      <c r="A58" s="107" t="s">
        <v>50</v>
      </c>
      <c r="B58" s="108"/>
      <c r="C58" s="109"/>
      <c r="D58" s="27"/>
      <c r="E58" s="20">
        <f t="shared" si="2"/>
        <v>0</v>
      </c>
      <c r="G58" s="222" t="s">
        <v>6</v>
      </c>
      <c r="H58" s="223"/>
      <c r="I58" s="224"/>
      <c r="J58" s="70">
        <f>SUM(J44)</f>
        <v>0</v>
      </c>
      <c r="K58" s="20">
        <f>SUM(K44)</f>
        <v>0</v>
      </c>
    </row>
    <row r="59" spans="1:11" ht="12" customHeight="1" x14ac:dyDescent="0.25">
      <c r="A59" s="150" t="s">
        <v>96</v>
      </c>
      <c r="B59" s="151"/>
      <c r="C59" s="152"/>
      <c r="D59" s="31"/>
      <c r="E59" s="28">
        <f t="shared" si="2"/>
        <v>0</v>
      </c>
      <c r="F59" s="57"/>
      <c r="G59" s="215" t="s">
        <v>7</v>
      </c>
      <c r="H59" s="216"/>
      <c r="I59" s="217"/>
      <c r="J59" s="73">
        <f>SUM(J53)</f>
        <v>0</v>
      </c>
      <c r="K59" s="21">
        <f>SUM(K53)</f>
        <v>0</v>
      </c>
    </row>
    <row r="60" spans="1:11" ht="12" customHeight="1" x14ac:dyDescent="0.25">
      <c r="A60" s="185" t="s">
        <v>102</v>
      </c>
      <c r="B60" s="93"/>
      <c r="C60" s="94"/>
      <c r="D60" s="32"/>
      <c r="E60" s="20">
        <f t="shared" si="2"/>
        <v>0</v>
      </c>
      <c r="F60" s="57"/>
      <c r="G60" s="202" t="s">
        <v>29</v>
      </c>
      <c r="H60" s="203"/>
      <c r="I60" s="203"/>
      <c r="J60" s="204"/>
      <c r="K60" s="21">
        <f>SUM(K56:K59)</f>
        <v>0</v>
      </c>
    </row>
    <row r="61" spans="1:11" ht="12" customHeight="1" x14ac:dyDescent="0.25">
      <c r="A61" s="199" t="s">
        <v>94</v>
      </c>
      <c r="B61" s="200"/>
      <c r="C61" s="201"/>
      <c r="D61" s="32"/>
      <c r="E61" s="20">
        <f t="shared" si="2"/>
        <v>0</v>
      </c>
      <c r="F61" s="74"/>
      <c r="G61" s="196" t="s">
        <v>30</v>
      </c>
      <c r="H61" s="197"/>
      <c r="I61" s="197"/>
      <c r="J61" s="198"/>
      <c r="K61" s="20">
        <f>SUM(K60)*0.0525</f>
        <v>0</v>
      </c>
    </row>
    <row r="62" spans="1:11" ht="12" customHeight="1" x14ac:dyDescent="0.25">
      <c r="A62" s="92" t="s">
        <v>88</v>
      </c>
      <c r="B62" s="93"/>
      <c r="C62" s="94"/>
      <c r="D62" s="27"/>
      <c r="E62" s="20">
        <f t="shared" si="2"/>
        <v>0</v>
      </c>
      <c r="F62" s="74"/>
      <c r="G62" s="186" t="s">
        <v>47</v>
      </c>
      <c r="H62" s="187"/>
      <c r="I62" s="187"/>
      <c r="J62" s="188"/>
      <c r="K62" s="189">
        <f>SUM(K60:K61)</f>
        <v>0</v>
      </c>
    </row>
    <row r="63" spans="1:11" ht="12" customHeight="1" x14ac:dyDescent="0.25">
      <c r="A63" s="92" t="s">
        <v>48</v>
      </c>
      <c r="B63" s="93"/>
      <c r="C63" s="94"/>
      <c r="D63" s="33"/>
      <c r="E63" s="20">
        <f t="shared" si="2"/>
        <v>0</v>
      </c>
      <c r="F63" s="57"/>
      <c r="G63" s="186"/>
      <c r="H63" s="187"/>
      <c r="I63" s="187"/>
      <c r="J63" s="188"/>
      <c r="K63" s="189"/>
    </row>
    <row r="64" spans="1:11" ht="12" customHeight="1" x14ac:dyDescent="0.25">
      <c r="A64" s="92" t="s">
        <v>89</v>
      </c>
      <c r="B64" s="93"/>
      <c r="C64" s="94"/>
      <c r="D64" s="27"/>
      <c r="E64" s="20">
        <f t="shared" si="2"/>
        <v>0</v>
      </c>
      <c r="F64" s="57"/>
      <c r="G64" s="190"/>
      <c r="H64" s="191"/>
      <c r="I64" s="191"/>
      <c r="J64" s="192"/>
      <c r="K64" s="20"/>
    </row>
    <row r="65" spans="1:11" ht="12" customHeight="1" thickBot="1" x14ac:dyDescent="0.3">
      <c r="A65" s="92" t="s">
        <v>90</v>
      </c>
      <c r="B65" s="93"/>
      <c r="C65" s="94"/>
      <c r="D65" s="31"/>
      <c r="E65" s="20">
        <f t="shared" si="2"/>
        <v>0</v>
      </c>
      <c r="F65" s="57"/>
      <c r="G65" s="179"/>
      <c r="H65" s="180"/>
      <c r="I65" s="180"/>
      <c r="J65" s="181"/>
      <c r="K65" s="75"/>
    </row>
    <row r="66" spans="1:11" ht="12" customHeight="1" thickBot="1" x14ac:dyDescent="0.3">
      <c r="A66" s="193"/>
      <c r="B66" s="194"/>
      <c r="C66" s="195"/>
      <c r="D66" s="31"/>
      <c r="E66" s="20">
        <f t="shared" si="2"/>
        <v>0</v>
      </c>
      <c r="F66" s="57"/>
      <c r="G66" s="173" t="s">
        <v>31</v>
      </c>
      <c r="H66" s="174"/>
      <c r="I66" s="174"/>
      <c r="J66" s="174"/>
      <c r="K66" s="175"/>
    </row>
    <row r="67" spans="1:11" ht="12" customHeight="1" thickBot="1" x14ac:dyDescent="0.3">
      <c r="A67" s="182" t="s">
        <v>20</v>
      </c>
      <c r="B67" s="183"/>
      <c r="C67" s="184"/>
      <c r="D67" s="34"/>
      <c r="E67" s="29"/>
      <c r="F67" s="57"/>
      <c r="G67" s="176"/>
      <c r="H67" s="177"/>
      <c r="I67" s="177"/>
      <c r="J67" s="177"/>
      <c r="K67" s="178"/>
    </row>
    <row r="68" spans="1:11" ht="12" customHeight="1" thickBot="1" x14ac:dyDescent="0.3">
      <c r="D68" s="35">
        <f>SUM(D22:D67)</f>
        <v>0</v>
      </c>
      <c r="E68" s="36">
        <f>SUM(E22:E66)</f>
        <v>0</v>
      </c>
      <c r="F68" s="76"/>
      <c r="G68" s="89" t="s">
        <v>32</v>
      </c>
      <c r="H68" s="90"/>
      <c r="I68" s="90"/>
      <c r="J68" s="90"/>
      <c r="K68" s="91"/>
    </row>
    <row r="69" spans="1:11" ht="12" customHeight="1" x14ac:dyDescent="0.25">
      <c r="F69" s="80"/>
    </row>
    <row r="70" spans="1:11" ht="12" customHeight="1" x14ac:dyDescent="0.25">
      <c r="G70" s="80"/>
      <c r="H70" s="80"/>
      <c r="I70" s="80"/>
    </row>
  </sheetData>
  <sheetProtection selectLockedCells="1" selectUnlockedCells="1"/>
  <customSheetViews>
    <customSheetView guid="{25995FAD-7942-4BBD-994B-150E065DEDC9}" hiddenColumns="1" topLeftCell="A59">
      <selection activeCell="E68" sqref="E68"/>
      <pageMargins left="0.35" right="0.2" top="0.5" bottom="0.5" header="0.28999999999999998" footer="0.3"/>
      <printOptions horizontalCentered="1" verticalCentered="1"/>
      <pageSetup orientation="portrait" r:id="rId1"/>
    </customSheetView>
  </customSheetViews>
  <mergeCells count="111">
    <mergeCell ref="G51:I51"/>
    <mergeCell ref="G52:I52"/>
    <mergeCell ref="G42:I42"/>
    <mergeCell ref="G50:I50"/>
    <mergeCell ref="G41:I41"/>
    <mergeCell ref="A57:C57"/>
    <mergeCell ref="A58:C58"/>
    <mergeCell ref="A59:C59"/>
    <mergeCell ref="A52:C52"/>
    <mergeCell ref="A53:C53"/>
    <mergeCell ref="A54:C54"/>
    <mergeCell ref="A55:C55"/>
    <mergeCell ref="A56:C56"/>
    <mergeCell ref="G56:I56"/>
    <mergeCell ref="G59:I59"/>
    <mergeCell ref="G49:I49"/>
    <mergeCell ref="G44:I44"/>
    <mergeCell ref="G43:I43"/>
    <mergeCell ref="G46:K46"/>
    <mergeCell ref="G58:I58"/>
    <mergeCell ref="G57:I57"/>
    <mergeCell ref="G55:K55"/>
    <mergeCell ref="G48:I48"/>
    <mergeCell ref="G47:I47"/>
    <mergeCell ref="A40:C40"/>
    <mergeCell ref="A46:C46"/>
    <mergeCell ref="A47:C47"/>
    <mergeCell ref="A48:C48"/>
    <mergeCell ref="A50:C50"/>
    <mergeCell ref="A44:C44"/>
    <mergeCell ref="A45:C45"/>
    <mergeCell ref="A41:D41"/>
    <mergeCell ref="A42:C42"/>
    <mergeCell ref="A43:C43"/>
    <mergeCell ref="G66:K67"/>
    <mergeCell ref="G65:J65"/>
    <mergeCell ref="A67:C67"/>
    <mergeCell ref="A60:C60"/>
    <mergeCell ref="A62:C62"/>
    <mergeCell ref="G62:J63"/>
    <mergeCell ref="K62:K63"/>
    <mergeCell ref="G64:J64"/>
    <mergeCell ref="A66:C66"/>
    <mergeCell ref="G61:J61"/>
    <mergeCell ref="A63:C63"/>
    <mergeCell ref="A61:C61"/>
    <mergeCell ref="G60:J60"/>
    <mergeCell ref="G40:I40"/>
    <mergeCell ref="G30:I30"/>
    <mergeCell ref="A35:C35"/>
    <mergeCell ref="A32:C32"/>
    <mergeCell ref="G26:I26"/>
    <mergeCell ref="G25:I25"/>
    <mergeCell ref="A36:C36"/>
    <mergeCell ref="A37:C37"/>
    <mergeCell ref="A38:C38"/>
    <mergeCell ref="A39:C39"/>
    <mergeCell ref="A30:C30"/>
    <mergeCell ref="A31:C31"/>
    <mergeCell ref="A27:C27"/>
    <mergeCell ref="A28:C28"/>
    <mergeCell ref="G33:I33"/>
    <mergeCell ref="G39:K39"/>
    <mergeCell ref="A33:C33"/>
    <mergeCell ref="A34:C34"/>
    <mergeCell ref="G36:I36"/>
    <mergeCell ref="G35:I35"/>
    <mergeCell ref="G28:K28"/>
    <mergeCell ref="G31:I31"/>
    <mergeCell ref="G29:I29"/>
    <mergeCell ref="G34:I34"/>
    <mergeCell ref="A22:C22"/>
    <mergeCell ref="B2:D2"/>
    <mergeCell ref="B3:D3"/>
    <mergeCell ref="A25:C25"/>
    <mergeCell ref="G4:K4"/>
    <mergeCell ref="B4:D4"/>
    <mergeCell ref="B5:D5"/>
    <mergeCell ref="B6:D6"/>
    <mergeCell ref="A12:K12"/>
    <mergeCell ref="B7:D7"/>
    <mergeCell ref="G22:I22"/>
    <mergeCell ref="G19:K19"/>
    <mergeCell ref="G17:K18"/>
    <mergeCell ref="A21:E21"/>
    <mergeCell ref="A20:E20"/>
    <mergeCell ref="G23:I23"/>
    <mergeCell ref="G68:K68"/>
    <mergeCell ref="A64:C64"/>
    <mergeCell ref="A65:C65"/>
    <mergeCell ref="A16:F16"/>
    <mergeCell ref="A1:K1"/>
    <mergeCell ref="A13:K13"/>
    <mergeCell ref="I2:J2"/>
    <mergeCell ref="A8:K8"/>
    <mergeCell ref="A23:C23"/>
    <mergeCell ref="A24:C24"/>
    <mergeCell ref="A29:C29"/>
    <mergeCell ref="G5:K5"/>
    <mergeCell ref="G6:K6"/>
    <mergeCell ref="A9:K9"/>
    <mergeCell ref="A10:K10"/>
    <mergeCell ref="A11:K11"/>
    <mergeCell ref="A17:E18"/>
    <mergeCell ref="G7:K7"/>
    <mergeCell ref="A26:C26"/>
    <mergeCell ref="G20:I20"/>
    <mergeCell ref="G24:I24"/>
    <mergeCell ref="J16:K16"/>
    <mergeCell ref="A19:E19"/>
    <mergeCell ref="G32:I32"/>
  </mergeCells>
  <printOptions horizontalCentered="1" verticalCentered="1"/>
  <pageMargins left="0" right="0" top="0.25" bottom="0.25" header="0" footer="0"/>
  <pageSetup scale="9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L64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5" sqref="C5"/>
    </sheetView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</vt:lpstr>
      <vt:lpstr>Sheet1</vt:lpstr>
      <vt:lpstr>'2017-18'!Print_Area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karri.ellis</dc:creator>
  <cp:lastModifiedBy>North Platte Valley Conservation District</cp:lastModifiedBy>
  <cp:lastPrinted>2023-09-21T19:46:12Z</cp:lastPrinted>
  <dcterms:created xsi:type="dcterms:W3CDTF">2011-10-20T15:37:19Z</dcterms:created>
  <dcterms:modified xsi:type="dcterms:W3CDTF">2023-10-23T15:23:33Z</dcterms:modified>
</cp:coreProperties>
</file>